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资金支出_分资金（单位_万元）" sheetId="1" r:id="rId1"/>
  </sheets>
  <definedNames/>
  <calcPr fullCalcOnLoad="1"/>
</workbook>
</file>

<file path=xl/sharedStrings.xml><?xml version="1.0" encoding="utf-8"?>
<sst xmlns="http://schemas.openxmlformats.org/spreadsheetml/2006/main" count="90" uniqueCount="40">
  <si>
    <t>湛江市参照直达资金支出汇总表（12.31）</t>
  </si>
  <si>
    <t>单位：万元</t>
  </si>
  <si>
    <t>序号</t>
  </si>
  <si>
    <t>资金名称</t>
  </si>
  <si>
    <t>全市</t>
  </si>
  <si>
    <t>市级</t>
  </si>
  <si>
    <t>县（区）级</t>
  </si>
  <si>
    <t>赤坎区</t>
  </si>
  <si>
    <t>麻章区</t>
  </si>
  <si>
    <t>坡头区</t>
  </si>
  <si>
    <t>吴川市</t>
  </si>
  <si>
    <t>遂溪县</t>
  </si>
  <si>
    <t>雷州市</t>
  </si>
  <si>
    <t>廉江市</t>
  </si>
  <si>
    <t>徐闻县</t>
  </si>
  <si>
    <t>资金总量</t>
  </si>
  <si>
    <t>支出金额</t>
  </si>
  <si>
    <t>支出进度</t>
  </si>
  <si>
    <t>参照直达资金</t>
  </si>
  <si>
    <t>51.7%</t>
  </si>
  <si>
    <t>100.0%</t>
  </si>
  <si>
    <t>71.7%</t>
  </si>
  <si>
    <t>13.8%</t>
  </si>
  <si>
    <t>80.5%</t>
  </si>
  <si>
    <t>39.8%</t>
  </si>
  <si>
    <t>教科文</t>
  </si>
  <si>
    <t xml:space="preserve">   现代职业教育质量提升计划资金</t>
  </si>
  <si>
    <t>97.8%</t>
  </si>
  <si>
    <t>农业口</t>
  </si>
  <si>
    <t>94.0%</t>
  </si>
  <si>
    <t>76.6%</t>
  </si>
  <si>
    <t xml:space="preserve">   大中型水库移民后期扶持资金</t>
  </si>
  <si>
    <t>50.6%</t>
  </si>
  <si>
    <t>工贸口</t>
  </si>
  <si>
    <t>59.2%</t>
  </si>
  <si>
    <t xml:space="preserve">   服务业发展资金</t>
  </si>
  <si>
    <t>45.8%</t>
  </si>
  <si>
    <t>67.4%</t>
  </si>
  <si>
    <t>42.3%</t>
  </si>
  <si>
    <t xml:space="preserve">   中小企业发展专项资金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</si>
</sst>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.0%"/>
  </numFmts>
  <fonts count="47">
    <font>
      <sz val="10"/>
      <name val="Arial"/>
      <family val="2"/>
    </font>
    <font>
      <sz val="11"/>
      <color indexed="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2"/>
      <name val="Arial"/>
      <family val="2"/>
    </font>
    <font>
      <sz val="18"/>
      <name val="Arial"/>
      <family val="2"/>
    </font>
    <font>
      <b/>
      <sz val="12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4" fontId="7" fillId="0" borderId="9" xfId="0" applyNumberFormat="1" applyFont="1" applyBorder="1" applyAlignment="1">
      <alignment horizontal="right" vertical="center" wrapText="1"/>
    </xf>
    <xf numFmtId="180" fontId="7" fillId="0" borderId="9" xfId="33" applyNumberFormat="1" applyFont="1" applyBorder="1" applyAlignment="1">
      <alignment horizontal="right" vertical="center" wrapText="1"/>
    </xf>
    <xf numFmtId="4" fontId="7" fillId="0" borderId="14" xfId="0" applyNumberFormat="1" applyFont="1" applyFill="1" applyBorder="1" applyAlignment="1">
      <alignment horizontal="right" vertical="center" wrapText="1"/>
    </xf>
    <xf numFmtId="180" fontId="7" fillId="0" borderId="14" xfId="33" applyNumberFormat="1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right" vertical="center" wrapText="1"/>
    </xf>
    <xf numFmtId="180" fontId="7" fillId="0" borderId="9" xfId="0" applyNumberFormat="1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horizontal="right" vertical="center" wrapText="1"/>
    </xf>
    <xf numFmtId="180" fontId="6" fillId="0" borderId="9" xfId="0" applyNumberFormat="1" applyFont="1" applyBorder="1" applyAlignment="1">
      <alignment horizontal="right" vertical="center" wrapText="1"/>
    </xf>
    <xf numFmtId="4" fontId="6" fillId="0" borderId="14" xfId="0" applyNumberFormat="1" applyFont="1" applyFill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9" xfId="0" applyFont="1" applyBorder="1" applyAlignment="1">
      <alignment vertical="center" wrapText="1"/>
    </xf>
    <xf numFmtId="180" fontId="7" fillId="0" borderId="9" xfId="0" applyNumberFormat="1" applyFont="1" applyBorder="1" applyAlignment="1">
      <alignment vertical="center" wrapText="1"/>
    </xf>
    <xf numFmtId="180" fontId="6" fillId="0" borderId="14" xfId="33" applyNumberFormat="1" applyFont="1" applyFill="1" applyBorder="1" applyAlignment="1">
      <alignment horizontal="right" vertical="center" wrapText="1"/>
    </xf>
    <xf numFmtId="180" fontId="6" fillId="0" borderId="9" xfId="33" applyNumberFormat="1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right" vertical="center" wrapText="1"/>
    </xf>
    <xf numFmtId="180" fontId="6" fillId="0" borderId="9" xfId="33" applyNumberFormat="1" applyFont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J3" sqref="A3:IV13"/>
    </sheetView>
  </sheetViews>
  <sheetFormatPr defaultColWidth="9.140625" defaultRowHeight="12.75"/>
  <cols>
    <col min="1" max="1" width="5.00390625" style="4" customWidth="1"/>
    <col min="2" max="2" width="28.140625" style="4" customWidth="1"/>
    <col min="3" max="4" width="13.00390625" style="4" customWidth="1"/>
    <col min="5" max="5" width="11.421875" style="4" customWidth="1"/>
    <col min="6" max="7" width="12.00390625" style="4" customWidth="1"/>
    <col min="8" max="8" width="11.8515625" style="4" customWidth="1"/>
    <col min="9" max="9" width="13.7109375" style="4" customWidth="1"/>
    <col min="10" max="10" width="12.00390625" style="4" customWidth="1"/>
    <col min="11" max="11" width="11.140625" style="4" customWidth="1"/>
    <col min="12" max="35" width="11.7109375" style="4" customWidth="1"/>
    <col min="36" max="16384" width="9.140625" style="4" customWidth="1"/>
  </cols>
  <sheetData>
    <row r="1" spans="1:35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5.75" customHeight="1">
      <c r="A2" s="1"/>
      <c r="B2" s="5" t="s">
        <v>1</v>
      </c>
      <c r="C2" s="6"/>
      <c r="D2" s="6"/>
      <c r="E2" s="7"/>
      <c r="F2" s="7"/>
      <c r="G2" s="7"/>
      <c r="H2" s="7"/>
      <c r="I2" s="6"/>
      <c r="J2" s="6"/>
      <c r="K2" s="5"/>
      <c r="L2" s="5"/>
      <c r="M2" s="5"/>
      <c r="N2" s="5"/>
      <c r="O2" s="7"/>
      <c r="P2" s="7"/>
      <c r="Q2" s="5"/>
      <c r="R2" s="7"/>
      <c r="S2" s="7"/>
      <c r="T2" s="5"/>
      <c r="U2" s="7"/>
      <c r="V2" s="7"/>
      <c r="W2" s="5"/>
      <c r="X2" s="7"/>
      <c r="Y2" s="7"/>
      <c r="Z2" s="5"/>
      <c r="AA2" s="7"/>
      <c r="AB2" s="7"/>
      <c r="AC2" s="5"/>
      <c r="AD2" s="7"/>
      <c r="AE2" s="7"/>
      <c r="AF2" s="5"/>
      <c r="AG2" s="7"/>
      <c r="AH2" s="7"/>
      <c r="AI2" s="5"/>
    </row>
    <row r="3" spans="1:35" ht="44.25" customHeight="1">
      <c r="A3" s="3" t="s">
        <v>2</v>
      </c>
      <c r="B3" s="3" t="s">
        <v>3</v>
      </c>
      <c r="C3" s="3" t="s">
        <v>4</v>
      </c>
      <c r="D3" s="8"/>
      <c r="E3" s="9"/>
      <c r="F3" s="3" t="s">
        <v>5</v>
      </c>
      <c r="G3" s="8"/>
      <c r="H3" s="9"/>
      <c r="I3" s="3" t="s">
        <v>6</v>
      </c>
      <c r="J3" s="8"/>
      <c r="K3" s="9"/>
      <c r="L3" s="3" t="s">
        <v>7</v>
      </c>
      <c r="M3" s="8"/>
      <c r="N3" s="9"/>
      <c r="O3" s="3" t="s">
        <v>8</v>
      </c>
      <c r="P3" s="8"/>
      <c r="Q3" s="9"/>
      <c r="R3" s="3" t="s">
        <v>9</v>
      </c>
      <c r="S3" s="8"/>
      <c r="T3" s="9"/>
      <c r="U3" s="3" t="s">
        <v>10</v>
      </c>
      <c r="V3" s="8"/>
      <c r="W3" s="9"/>
      <c r="X3" s="3" t="s">
        <v>11</v>
      </c>
      <c r="Y3" s="8"/>
      <c r="Z3" s="9"/>
      <c r="AA3" s="3" t="s">
        <v>12</v>
      </c>
      <c r="AB3" s="8"/>
      <c r="AC3" s="9"/>
      <c r="AD3" s="3" t="s">
        <v>13</v>
      </c>
      <c r="AE3" s="8"/>
      <c r="AF3" s="9"/>
      <c r="AG3" s="3" t="s">
        <v>14</v>
      </c>
      <c r="AH3" s="8"/>
      <c r="AI3" s="9"/>
    </row>
    <row r="4" spans="1:35" ht="44.25" customHeight="1">
      <c r="A4" s="10"/>
      <c r="B4" s="10"/>
      <c r="C4" s="3" t="s">
        <v>15</v>
      </c>
      <c r="D4" s="3" t="s">
        <v>16</v>
      </c>
      <c r="E4" s="3" t="s">
        <v>17</v>
      </c>
      <c r="F4" s="3" t="s">
        <v>15</v>
      </c>
      <c r="G4" s="3" t="s">
        <v>16</v>
      </c>
      <c r="H4" s="3" t="s">
        <v>17</v>
      </c>
      <c r="I4" s="3" t="s">
        <v>15</v>
      </c>
      <c r="J4" s="3" t="s">
        <v>16</v>
      </c>
      <c r="K4" s="3" t="s">
        <v>17</v>
      </c>
      <c r="L4" s="3" t="s">
        <v>15</v>
      </c>
      <c r="M4" s="3" t="s">
        <v>16</v>
      </c>
      <c r="N4" s="3" t="s">
        <v>17</v>
      </c>
      <c r="O4" s="3" t="s">
        <v>15</v>
      </c>
      <c r="P4" s="3" t="s">
        <v>16</v>
      </c>
      <c r="Q4" s="3" t="s">
        <v>17</v>
      </c>
      <c r="R4" s="3" t="s">
        <v>15</v>
      </c>
      <c r="S4" s="3" t="s">
        <v>16</v>
      </c>
      <c r="T4" s="3" t="s">
        <v>17</v>
      </c>
      <c r="U4" s="3" t="s">
        <v>15</v>
      </c>
      <c r="V4" s="3" t="s">
        <v>16</v>
      </c>
      <c r="W4" s="3" t="s">
        <v>17</v>
      </c>
      <c r="X4" s="3" t="s">
        <v>15</v>
      </c>
      <c r="Y4" s="3" t="s">
        <v>16</v>
      </c>
      <c r="Z4" s="3" t="s">
        <v>17</v>
      </c>
      <c r="AA4" s="3" t="s">
        <v>15</v>
      </c>
      <c r="AB4" s="3" t="s">
        <v>16</v>
      </c>
      <c r="AC4" s="3" t="s">
        <v>17</v>
      </c>
      <c r="AD4" s="3" t="s">
        <v>15</v>
      </c>
      <c r="AE4" s="3" t="s">
        <v>16</v>
      </c>
      <c r="AF4" s="3" t="s">
        <v>17</v>
      </c>
      <c r="AG4" s="3" t="s">
        <v>15</v>
      </c>
      <c r="AH4" s="3" t="s">
        <v>16</v>
      </c>
      <c r="AI4" s="3" t="s">
        <v>17</v>
      </c>
    </row>
    <row r="5" spans="1:35" ht="44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t="44.25" customHeight="1">
      <c r="A6" s="12"/>
      <c r="B6" s="13" t="s">
        <v>18</v>
      </c>
      <c r="C6" s="14">
        <f>C7+C9+C11</f>
        <v>18749.350000000002</v>
      </c>
      <c r="D6" s="14">
        <f>D7+D9+D11</f>
        <v>10650.17</v>
      </c>
      <c r="E6" s="15">
        <f>D6/C6</f>
        <v>0.5680287583302888</v>
      </c>
      <c r="F6" s="16">
        <f>F7+F11</f>
        <v>2174.2</v>
      </c>
      <c r="G6" s="16">
        <f>G7+G11</f>
        <v>2077.73</v>
      </c>
      <c r="H6" s="17">
        <f>G6/F6</f>
        <v>0.9556296568852912</v>
      </c>
      <c r="I6" s="16">
        <v>16575.15</v>
      </c>
      <c r="J6" s="16">
        <v>8572.44</v>
      </c>
      <c r="K6" s="18" t="s">
        <v>19</v>
      </c>
      <c r="L6" s="19">
        <v>238</v>
      </c>
      <c r="M6" s="19">
        <v>238</v>
      </c>
      <c r="N6" s="19" t="s">
        <v>20</v>
      </c>
      <c r="O6" s="16">
        <v>23.63</v>
      </c>
      <c r="P6" s="16">
        <v>23.63</v>
      </c>
      <c r="Q6" s="18" t="s">
        <v>20</v>
      </c>
      <c r="R6" s="14">
        <f>R9+R11</f>
        <v>385.48</v>
      </c>
      <c r="S6" s="14">
        <f>S9+S11</f>
        <v>385.48</v>
      </c>
      <c r="T6" s="20">
        <f>S6/R6</f>
        <v>1</v>
      </c>
      <c r="U6" s="16">
        <v>487.29</v>
      </c>
      <c r="V6" s="16">
        <v>349.49</v>
      </c>
      <c r="W6" s="18" t="s">
        <v>21</v>
      </c>
      <c r="X6" s="16">
        <v>2139.9</v>
      </c>
      <c r="Y6" s="16">
        <v>296.12</v>
      </c>
      <c r="Z6" s="18" t="s">
        <v>22</v>
      </c>
      <c r="AA6" s="16">
        <v>4008.6</v>
      </c>
      <c r="AB6" s="16">
        <v>3226.98</v>
      </c>
      <c r="AC6" s="18" t="s">
        <v>23</v>
      </c>
      <c r="AD6" s="16">
        <v>7798.4</v>
      </c>
      <c r="AE6" s="16">
        <v>3100.31</v>
      </c>
      <c r="AF6" s="18" t="s">
        <v>24</v>
      </c>
      <c r="AG6" s="16">
        <f>AG9+AG11</f>
        <v>1493.85</v>
      </c>
      <c r="AH6" s="16">
        <f>AH9</f>
        <v>952.43</v>
      </c>
      <c r="AI6" s="17">
        <f>AH6/AG6</f>
        <v>0.6375673595073134</v>
      </c>
    </row>
    <row r="7" spans="1:35" ht="44.25" customHeight="1">
      <c r="A7" s="12"/>
      <c r="B7" s="13" t="s">
        <v>25</v>
      </c>
      <c r="C7" s="21">
        <f>C8</f>
        <v>2011</v>
      </c>
      <c r="D7" s="21">
        <f>D8</f>
        <v>1967.73</v>
      </c>
      <c r="E7" s="22">
        <f>D7/C7</f>
        <v>0.9784833416210841</v>
      </c>
      <c r="F7" s="23">
        <f>F8</f>
        <v>2011</v>
      </c>
      <c r="G7" s="23">
        <f>G8</f>
        <v>1967.73</v>
      </c>
      <c r="H7" s="23" t="str">
        <f>H8</f>
        <v>97.8%</v>
      </c>
      <c r="I7" s="14"/>
      <c r="J7" s="14"/>
      <c r="K7" s="14"/>
      <c r="L7" s="14"/>
      <c r="M7" s="14"/>
      <c r="N7" s="14"/>
      <c r="O7" s="14"/>
      <c r="P7" s="14"/>
      <c r="Q7" s="20"/>
      <c r="R7" s="14"/>
      <c r="S7" s="14"/>
      <c r="T7" s="20"/>
      <c r="U7" s="14"/>
      <c r="V7" s="14"/>
      <c r="W7" s="24"/>
      <c r="X7" s="14"/>
      <c r="Y7" s="14"/>
      <c r="Z7" s="24"/>
      <c r="AA7" s="14"/>
      <c r="AB7" s="14"/>
      <c r="AC7" s="24"/>
      <c r="AD7" s="14"/>
      <c r="AE7" s="14"/>
      <c r="AF7" s="24"/>
      <c r="AG7" s="14"/>
      <c r="AH7" s="14"/>
      <c r="AI7" s="24"/>
    </row>
    <row r="8" spans="1:35" ht="44.25" customHeight="1">
      <c r="A8" s="12">
        <v>1</v>
      </c>
      <c r="B8" s="25" t="s">
        <v>26</v>
      </c>
      <c r="C8" s="16">
        <v>2011</v>
      </c>
      <c r="D8" s="16">
        <v>1967.73</v>
      </c>
      <c r="E8" s="18" t="s">
        <v>27</v>
      </c>
      <c r="F8" s="16">
        <v>2011</v>
      </c>
      <c r="G8" s="16">
        <v>1967.73</v>
      </c>
      <c r="H8" s="18" t="s">
        <v>27</v>
      </c>
      <c r="I8" s="14"/>
      <c r="J8" s="14"/>
      <c r="K8" s="14"/>
      <c r="L8" s="14"/>
      <c r="M8" s="14"/>
      <c r="N8" s="14"/>
      <c r="O8" s="14"/>
      <c r="P8" s="14"/>
      <c r="Q8" s="14"/>
      <c r="R8" s="25"/>
      <c r="S8" s="25"/>
      <c r="T8" s="26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</row>
    <row r="9" spans="1:35" ht="44.25" customHeight="1">
      <c r="A9" s="12"/>
      <c r="B9" s="13" t="s">
        <v>28</v>
      </c>
      <c r="C9" s="21">
        <f>C10</f>
        <v>15037.15</v>
      </c>
      <c r="D9" s="21">
        <f>D10</f>
        <v>7611.89</v>
      </c>
      <c r="E9" s="21" t="str">
        <f>E10</f>
        <v>50.6%</v>
      </c>
      <c r="F9" s="14"/>
      <c r="G9" s="14"/>
      <c r="H9" s="14"/>
      <c r="I9" s="23">
        <f>I10</f>
        <v>15037.15</v>
      </c>
      <c r="J9" s="23">
        <f>J10</f>
        <v>7611.89</v>
      </c>
      <c r="K9" s="27">
        <f>J9/I9</f>
        <v>0.506205630721247</v>
      </c>
      <c r="L9" s="28"/>
      <c r="M9" s="28"/>
      <c r="N9" s="28"/>
      <c r="O9" s="21">
        <v>23.63</v>
      </c>
      <c r="P9" s="21">
        <v>23.63</v>
      </c>
      <c r="Q9" s="22">
        <v>1</v>
      </c>
      <c r="R9" s="21">
        <v>85.48</v>
      </c>
      <c r="S9" s="21">
        <v>85.48</v>
      </c>
      <c r="T9" s="22" t="s">
        <v>20</v>
      </c>
      <c r="U9" s="23">
        <v>237.29</v>
      </c>
      <c r="V9" s="23">
        <v>223.06</v>
      </c>
      <c r="W9" s="29" t="s">
        <v>29</v>
      </c>
      <c r="X9" s="13">
        <f>X10</f>
        <v>1639.9</v>
      </c>
      <c r="Y9" s="25"/>
      <c r="Z9" s="25"/>
      <c r="AA9" s="23">
        <v>4008.6</v>
      </c>
      <c r="AB9" s="23">
        <v>3226.98</v>
      </c>
      <c r="AC9" s="29" t="s">
        <v>23</v>
      </c>
      <c r="AD9" s="23">
        <v>7798.4</v>
      </c>
      <c r="AE9" s="23">
        <v>3100.31</v>
      </c>
      <c r="AF9" s="29" t="s">
        <v>24</v>
      </c>
      <c r="AG9" s="23">
        <v>1243.85</v>
      </c>
      <c r="AH9" s="23">
        <v>952.43</v>
      </c>
      <c r="AI9" s="29" t="s">
        <v>30</v>
      </c>
    </row>
    <row r="10" spans="1:35" ht="44.25" customHeight="1">
      <c r="A10" s="12">
        <v>2</v>
      </c>
      <c r="B10" s="25" t="s">
        <v>31</v>
      </c>
      <c r="C10" s="16">
        <v>15037.15</v>
      </c>
      <c r="D10" s="16">
        <v>7611.89</v>
      </c>
      <c r="E10" s="18" t="s">
        <v>32</v>
      </c>
      <c r="F10" s="14"/>
      <c r="G10" s="14"/>
      <c r="H10" s="14"/>
      <c r="I10" s="16">
        <v>15037.15</v>
      </c>
      <c r="J10" s="16">
        <v>7611.89</v>
      </c>
      <c r="K10" s="18" t="s">
        <v>32</v>
      </c>
      <c r="L10" s="19"/>
      <c r="M10" s="19"/>
      <c r="N10" s="19"/>
      <c r="O10" s="14">
        <v>23.63</v>
      </c>
      <c r="P10" s="14">
        <v>23.63</v>
      </c>
      <c r="Q10" s="14" t="s">
        <v>20</v>
      </c>
      <c r="R10" s="16">
        <v>85.48</v>
      </c>
      <c r="S10" s="16">
        <v>85.48</v>
      </c>
      <c r="T10" s="18" t="s">
        <v>20</v>
      </c>
      <c r="U10" s="16">
        <v>237.29</v>
      </c>
      <c r="V10" s="16">
        <v>223.06</v>
      </c>
      <c r="W10" s="18" t="s">
        <v>29</v>
      </c>
      <c r="X10" s="24">
        <v>1639.9</v>
      </c>
      <c r="Y10" s="14"/>
      <c r="Z10" s="24"/>
      <c r="AA10" s="16">
        <v>4008.6</v>
      </c>
      <c r="AB10" s="16">
        <v>3226.98</v>
      </c>
      <c r="AC10" s="18" t="s">
        <v>23</v>
      </c>
      <c r="AD10" s="16">
        <v>7798.4</v>
      </c>
      <c r="AE10" s="16">
        <v>3100.31</v>
      </c>
      <c r="AF10" s="18" t="s">
        <v>24</v>
      </c>
      <c r="AG10" s="16">
        <v>1243.85</v>
      </c>
      <c r="AH10" s="16">
        <v>952.43</v>
      </c>
      <c r="AI10" s="18" t="s">
        <v>30</v>
      </c>
    </row>
    <row r="11" spans="1:35" ht="44.25" customHeight="1">
      <c r="A11" s="12"/>
      <c r="B11" s="13" t="s">
        <v>33</v>
      </c>
      <c r="C11" s="21">
        <f>C12+C13</f>
        <v>1701.2</v>
      </c>
      <c r="D11" s="21">
        <f>D12+D13</f>
        <v>1070.55</v>
      </c>
      <c r="E11" s="22">
        <f>D11/C11</f>
        <v>0.6292910886433105</v>
      </c>
      <c r="F11" s="21">
        <f>F12+F13</f>
        <v>163.2</v>
      </c>
      <c r="G11" s="21">
        <f>G12+G13</f>
        <v>110</v>
      </c>
      <c r="H11" s="30">
        <f>G11/F11</f>
        <v>0.6740196078431373</v>
      </c>
      <c r="I11" s="21">
        <f>I12+I13</f>
        <v>1538</v>
      </c>
      <c r="J11" s="21">
        <f>J12+J13</f>
        <v>960.55</v>
      </c>
      <c r="K11" s="22">
        <f>J11/I11</f>
        <v>0.6245448634590377</v>
      </c>
      <c r="L11" s="31">
        <v>238</v>
      </c>
      <c r="M11" s="31">
        <v>238</v>
      </c>
      <c r="N11" s="31" t="s">
        <v>20</v>
      </c>
      <c r="O11" s="14"/>
      <c r="P11" s="14"/>
      <c r="Q11" s="24"/>
      <c r="R11" s="21">
        <v>300</v>
      </c>
      <c r="S11" s="21">
        <v>300</v>
      </c>
      <c r="T11" s="22">
        <f>S11/R11</f>
        <v>1</v>
      </c>
      <c r="U11" s="23">
        <v>250</v>
      </c>
      <c r="V11" s="23">
        <v>126.43</v>
      </c>
      <c r="W11" s="29" t="s">
        <v>32</v>
      </c>
      <c r="X11" s="23">
        <v>500</v>
      </c>
      <c r="Y11" s="23">
        <v>296.12</v>
      </c>
      <c r="Z11" s="29" t="s">
        <v>34</v>
      </c>
      <c r="AA11" s="14"/>
      <c r="AB11" s="14"/>
      <c r="AC11" s="24"/>
      <c r="AD11" s="14"/>
      <c r="AE11" s="14"/>
      <c r="AF11" s="24"/>
      <c r="AG11" s="21">
        <v>250</v>
      </c>
      <c r="AH11" s="14"/>
      <c r="AI11" s="24"/>
    </row>
    <row r="12" spans="1:35" ht="44.25" customHeight="1">
      <c r="A12" s="12">
        <v>3</v>
      </c>
      <c r="B12" s="25" t="s">
        <v>35</v>
      </c>
      <c r="C12" s="16">
        <v>1163.2</v>
      </c>
      <c r="D12" s="16">
        <v>532.55</v>
      </c>
      <c r="E12" s="18" t="s">
        <v>36</v>
      </c>
      <c r="F12" s="16">
        <v>163.2</v>
      </c>
      <c r="G12" s="16">
        <v>110</v>
      </c>
      <c r="H12" s="18" t="s">
        <v>37</v>
      </c>
      <c r="I12" s="16">
        <v>1000</v>
      </c>
      <c r="J12" s="16">
        <v>422.55</v>
      </c>
      <c r="K12" s="18" t="s">
        <v>38</v>
      </c>
      <c r="L12" s="19"/>
      <c r="M12" s="19"/>
      <c r="N12" s="19"/>
      <c r="O12" s="14"/>
      <c r="P12" s="14"/>
      <c r="Q12" s="14"/>
      <c r="R12" s="14"/>
      <c r="S12" s="25"/>
      <c r="T12" s="25"/>
      <c r="U12" s="16">
        <v>250</v>
      </c>
      <c r="V12" s="16">
        <v>126.43</v>
      </c>
      <c r="W12" s="18" t="s">
        <v>32</v>
      </c>
      <c r="X12" s="16">
        <v>500</v>
      </c>
      <c r="Y12" s="16">
        <v>296.12</v>
      </c>
      <c r="Z12" s="18" t="s">
        <v>34</v>
      </c>
      <c r="AA12" s="14"/>
      <c r="AB12" s="25"/>
      <c r="AC12" s="25"/>
      <c r="AD12" s="14"/>
      <c r="AE12" s="25"/>
      <c r="AF12" s="25"/>
      <c r="AG12" s="14">
        <v>250</v>
      </c>
      <c r="AH12" s="25"/>
      <c r="AI12" s="25"/>
    </row>
    <row r="13" spans="1:35" ht="44.25" customHeight="1">
      <c r="A13" s="12">
        <v>4</v>
      </c>
      <c r="B13" s="25" t="s">
        <v>39</v>
      </c>
      <c r="C13" s="16">
        <v>538</v>
      </c>
      <c r="D13" s="16">
        <v>538</v>
      </c>
      <c r="E13" s="18" t="s">
        <v>20</v>
      </c>
      <c r="F13" s="14"/>
      <c r="G13" s="14"/>
      <c r="H13" s="14"/>
      <c r="I13" s="16">
        <v>538</v>
      </c>
      <c r="J13" s="16">
        <v>538</v>
      </c>
      <c r="K13" s="18" t="s">
        <v>20</v>
      </c>
      <c r="L13" s="19">
        <v>238</v>
      </c>
      <c r="M13" s="19">
        <v>238</v>
      </c>
      <c r="N13" s="19" t="s">
        <v>20</v>
      </c>
      <c r="O13" s="14"/>
      <c r="P13" s="14"/>
      <c r="Q13" s="14"/>
      <c r="R13" s="16">
        <v>300</v>
      </c>
      <c r="S13" s="16">
        <v>300</v>
      </c>
      <c r="T13" s="18" t="s">
        <v>20</v>
      </c>
      <c r="U13" s="14"/>
      <c r="V13" s="25"/>
      <c r="W13" s="25"/>
      <c r="X13" s="14"/>
      <c r="Y13" s="25"/>
      <c r="Z13" s="25"/>
      <c r="AA13" s="14"/>
      <c r="AB13" s="25"/>
      <c r="AC13" s="25"/>
      <c r="AD13" s="14"/>
      <c r="AE13" s="25"/>
      <c r="AF13" s="25"/>
      <c r="AG13" s="14"/>
      <c r="AH13" s="25"/>
      <c r="AI13" s="25"/>
    </row>
  </sheetData>
  <sheetProtection/>
  <mergeCells count="47">
    <mergeCell ref="AG4:AG5"/>
    <mergeCell ref="AH4:AH5"/>
    <mergeCell ref="AI4:AI5"/>
    <mergeCell ref="AA4:AA5"/>
    <mergeCell ref="AB4:AB5"/>
    <mergeCell ref="AC4:AC5"/>
    <mergeCell ref="AD4:AD5"/>
    <mergeCell ref="AE4:AE5"/>
    <mergeCell ref="AF4:AF5"/>
    <mergeCell ref="U4:U5"/>
    <mergeCell ref="V4:V5"/>
    <mergeCell ref="W4:W5"/>
    <mergeCell ref="X4:X5"/>
    <mergeCell ref="Y4:Y5"/>
    <mergeCell ref="Z4:Z5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AD3:AF3"/>
    <mergeCell ref="AG3:AI3"/>
    <mergeCell ref="A3:A5"/>
    <mergeCell ref="B3:B5"/>
    <mergeCell ref="C4:C5"/>
    <mergeCell ref="D4:D5"/>
    <mergeCell ref="E4:E5"/>
    <mergeCell ref="F4:F5"/>
    <mergeCell ref="G4:G5"/>
    <mergeCell ref="H4:H5"/>
    <mergeCell ref="A1:AI1"/>
    <mergeCell ref="C3:E3"/>
    <mergeCell ref="F3:H3"/>
    <mergeCell ref="I3:K3"/>
    <mergeCell ref="L3:N3"/>
    <mergeCell ref="O3:Q3"/>
    <mergeCell ref="R3:T3"/>
    <mergeCell ref="U3:W3"/>
    <mergeCell ref="X3:Z3"/>
    <mergeCell ref="AA3:AC3"/>
  </mergeCells>
  <printOptions/>
  <pageMargins left="0.3145833333333333" right="0.07847222222222222" top="1" bottom="1" header="0.5" footer="0.5"/>
  <pageSetup fitToHeight="1" fitToWidth="1" horizontalDpi="300" verticalDpi="300" orientation="landscape" paperSize="8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梁淑娇</cp:lastModifiedBy>
  <cp:lastPrinted>2022-01-10T09:03:42Z</cp:lastPrinted>
  <dcterms:created xsi:type="dcterms:W3CDTF">2021-06-28T06:46:40Z</dcterms:created>
  <dcterms:modified xsi:type="dcterms:W3CDTF">2022-01-10T09:03:42Z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